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dkowska\Documents\"/>
    </mc:Choice>
  </mc:AlternateContent>
  <xr:revisionPtr revIDLastSave="0" documentId="10_ncr:0_{7456F2BE-BA77-4230-AB03-3BD6DF7D6CD7}" xr6:coauthVersionLast="36" xr6:coauthVersionMax="36" xr10:uidLastSave="{00000000-0000-0000-0000-000000000000}"/>
  <bookViews>
    <workbookView xWindow="0" yWindow="0" windowWidth="17256" windowHeight="5604" xr2:uid="{15F3244D-827F-48A7-B4B5-F68A2DE966AD}"/>
  </bookViews>
  <sheets>
    <sheet name="Zadłużenia na dz. 31.03.2025r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E110" i="1"/>
  <c r="D110" i="1"/>
  <c r="C110" i="1"/>
  <c r="G110" i="1" s="1"/>
  <c r="G109" i="1"/>
  <c r="F103" i="1"/>
  <c r="E103" i="1"/>
  <c r="D103" i="1"/>
  <c r="C103" i="1"/>
  <c r="B103" i="1"/>
  <c r="G102" i="1"/>
  <c r="G101" i="1"/>
  <c r="G103" i="1" s="1"/>
  <c r="F93" i="1"/>
  <c r="E93" i="1"/>
  <c r="D93" i="1"/>
  <c r="C93" i="1"/>
  <c r="B93" i="1"/>
  <c r="G92" i="1"/>
  <c r="G91" i="1"/>
  <c r="G90" i="1"/>
  <c r="G89" i="1"/>
  <c r="G88" i="1"/>
  <c r="G93" i="1" s="1"/>
  <c r="F81" i="1"/>
  <c r="E81" i="1"/>
  <c r="D81" i="1"/>
  <c r="C81" i="1"/>
  <c r="B81" i="1"/>
  <c r="G80" i="1"/>
  <c r="F73" i="1"/>
  <c r="E73" i="1"/>
  <c r="D73" i="1"/>
  <c r="C73" i="1"/>
  <c r="B73" i="1"/>
  <c r="G72" i="1"/>
  <c r="G71" i="1"/>
  <c r="G70" i="1"/>
  <c r="G69" i="1"/>
  <c r="G68" i="1"/>
  <c r="G67" i="1"/>
  <c r="G73" i="1" s="1"/>
  <c r="F60" i="1"/>
  <c r="D60" i="1"/>
  <c r="C60" i="1"/>
  <c r="G60" i="1" s="1"/>
  <c r="B60" i="1"/>
  <c r="G59" i="1"/>
  <c r="F51" i="1"/>
  <c r="E51" i="1"/>
  <c r="D51" i="1"/>
  <c r="C51" i="1"/>
  <c r="B51" i="1"/>
  <c r="G50" i="1"/>
  <c r="G49" i="1"/>
  <c r="G48" i="1"/>
  <c r="G47" i="1"/>
  <c r="G46" i="1"/>
  <c r="F39" i="1"/>
  <c r="E39" i="1"/>
  <c r="D39" i="1"/>
  <c r="C39" i="1"/>
  <c r="G39" i="1" s="1"/>
  <c r="B39" i="1"/>
  <c r="G38" i="1"/>
  <c r="F28" i="1"/>
  <c r="E28" i="1"/>
  <c r="D28" i="1"/>
  <c r="C28" i="1"/>
  <c r="B28" i="1"/>
  <c r="G27" i="1"/>
  <c r="G26" i="1"/>
  <c r="G25" i="1"/>
  <c r="G24" i="1"/>
  <c r="F15" i="1"/>
  <c r="E15" i="1"/>
  <c r="D15" i="1"/>
  <c r="C15" i="1"/>
  <c r="B15" i="1"/>
  <c r="G14" i="1"/>
  <c r="G13" i="1"/>
  <c r="G12" i="1"/>
  <c r="G11" i="1"/>
  <c r="G10" i="1"/>
  <c r="G9" i="1"/>
  <c r="G8" i="1"/>
  <c r="C113" i="1" l="1"/>
  <c r="C115" i="1"/>
  <c r="G15" i="1"/>
  <c r="C114" i="1"/>
  <c r="G81" i="1"/>
  <c r="C116" i="1"/>
  <c r="G51" i="1"/>
  <c r="G28" i="1"/>
  <c r="C117" i="1"/>
  <c r="C118" i="1" s="1"/>
</calcChain>
</file>

<file path=xl/sharedStrings.xml><?xml version="1.0" encoding="utf-8"?>
<sst xmlns="http://schemas.openxmlformats.org/spreadsheetml/2006/main" count="166" uniqueCount="63">
  <si>
    <t xml:space="preserve">                                              ZADŁUŻENIA W PODZIALE NA NIERUCHOMOŚCI NA DZIEŃ 31.03.2025r.</t>
  </si>
  <si>
    <t>NIERUCHOMOŚĆ  01</t>
  </si>
  <si>
    <t>BUDYNEK</t>
  </si>
  <si>
    <t>POW. UŻYTK.</t>
  </si>
  <si>
    <t xml:space="preserve">CZYNSZ </t>
  </si>
  <si>
    <t>ODSETKI</t>
  </si>
  <si>
    <t xml:space="preserve">SPORNE </t>
  </si>
  <si>
    <t xml:space="preserve">ZASĄDZONE </t>
  </si>
  <si>
    <t xml:space="preserve">OGÓŁEM </t>
  </si>
  <si>
    <t>M2</t>
  </si>
  <si>
    <t>BIEŻĄCY</t>
  </si>
  <si>
    <t>ZADŁUŻENIE</t>
  </si>
  <si>
    <t>SZEGEDYŃSKA     1</t>
  </si>
  <si>
    <t>SZEGEDYŃSKA     5</t>
  </si>
  <si>
    <t>SZEGEDYŃSKA     5A</t>
  </si>
  <si>
    <t>WRZECIONO         52</t>
  </si>
  <si>
    <t>WRZECIONO         54A</t>
  </si>
  <si>
    <t>SZUBIŃSKA           6</t>
  </si>
  <si>
    <t>GARAŻE</t>
  </si>
  <si>
    <t>RAZEM:</t>
  </si>
  <si>
    <t>DOT. WRZECIONO   54A :   W ZADŁUŻENIU  ZNAJDUJE SIĘ   1  LOKAL    PO EKSMISJI NA KWOTĘ  :  18 719,94  PLN</t>
  </si>
  <si>
    <t>DOT. WRZECIONO     52 :    W ZADŁUŻENIU  ZNAJDUJĄ SIĘ  2  LOKALE  PO EKSMISJI NA KWOTĘ  :  30 673,87  PLN</t>
  </si>
  <si>
    <t>DOT. SZEGEDYŃSKA 5 :     W ZADŁUŻENIU  ZNAJDUJE  SIĘ  1  LOKAL    PO  EKSMISJI NA KWOTĘ :  32 610,51  PLN</t>
  </si>
  <si>
    <t>NIERUCHOMOŚĆ  02</t>
  </si>
  <si>
    <t>SZEGEDYŃSKA     4</t>
  </si>
  <si>
    <t>SZEGEDYŃSKA     8</t>
  </si>
  <si>
    <t>WRZECIONO         50</t>
  </si>
  <si>
    <t>NIERUCHOMOŚĆ  03</t>
  </si>
  <si>
    <t>SZEGEDYŃSKA     10</t>
  </si>
  <si>
    <t>NIERUCHOMOŚĆ  04</t>
  </si>
  <si>
    <t>WRZECIONO          6</t>
  </si>
  <si>
    <t>WRZECIONO          8</t>
  </si>
  <si>
    <t>WRZECIONO          8A</t>
  </si>
  <si>
    <t>WRZECIONO        10</t>
  </si>
  <si>
    <t>NIERUCHOMOŚĆ  05</t>
  </si>
  <si>
    <t>WRZECIONO 12 C-W</t>
  </si>
  <si>
    <t>NIERUCHOMOŚĆ  06</t>
  </si>
  <si>
    <t>WRZECIONO         59</t>
  </si>
  <si>
    <t>WRZECIONO         59A</t>
  </si>
  <si>
    <t>WRZECIONO         59C</t>
  </si>
  <si>
    <t>WRZECIONO         59B</t>
  </si>
  <si>
    <t>WRZECIONO         57B</t>
  </si>
  <si>
    <t>NIERUCHOMOŚĆ  07</t>
  </si>
  <si>
    <t>PRZY AGORZE      3</t>
  </si>
  <si>
    <t>W ZADŁUŻENIU  ZNAJDUJĄ SIĘ  2  LOKAL E   PO EKSMISJI NA KWOTĘ  :   61 570,22  PLN</t>
  </si>
  <si>
    <t>NIERUCHOMOŚĆ  08</t>
  </si>
  <si>
    <t>WRZECIONO         55</t>
  </si>
  <si>
    <t>WRZECIONO         55A</t>
  </si>
  <si>
    <t>WRZECIONO         57</t>
  </si>
  <si>
    <t>WRZECIONO         57A</t>
  </si>
  <si>
    <t>MARYMONCKA   137/139</t>
  </si>
  <si>
    <t>NIERUCHOMOŚĆ  09</t>
  </si>
  <si>
    <t>MARYMONCKA   129</t>
  </si>
  <si>
    <t>MARYMONCKA   131</t>
  </si>
  <si>
    <t>NIERUCHOMOŚĆ  18</t>
  </si>
  <si>
    <t>WRZECIONO        12</t>
  </si>
  <si>
    <t>W ZADŁUŻENIU  ZNAJDUJE SIĘ  1  LOKAL   PO EKSMISJI NA KWOTĘ :  57 306,42  PLN</t>
  </si>
  <si>
    <t>BIEŻĄCE</t>
  </si>
  <si>
    <t>SPORNE</t>
  </si>
  <si>
    <t>ZASĄDZONE</t>
  </si>
  <si>
    <t>RAZEM :</t>
  </si>
  <si>
    <t>BEZ ODSETEK</t>
  </si>
  <si>
    <t>POW.UŻYTK.M2 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</si>
</sst>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sz val="12"/>
      <color theme="1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b/>
      <u/>
      <sz val="11"/>
      <name val="Book Antiqua"/>
      <family val="1"/>
      <charset val="238"/>
    </font>
    <font>
      <b/>
      <u/>
      <sz val="12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3" fillId="2" borderId="1" xfId="2" applyFont="1" applyFill="1" applyBorder="1"/>
    <xf numFmtId="0" fontId="3" fillId="2" borderId="2" xfId="2" applyFont="1" applyFill="1" applyBorder="1"/>
    <xf numFmtId="0" fontId="4" fillId="2" borderId="2" xfId="2" applyFont="1" applyFill="1" applyBorder="1"/>
    <xf numFmtId="0" fontId="4" fillId="2" borderId="3" xfId="2" applyFont="1" applyFill="1" applyBorder="1"/>
    <xf numFmtId="0" fontId="3" fillId="2" borderId="4" xfId="2" applyFont="1" applyFill="1" applyBorder="1"/>
    <xf numFmtId="0" fontId="3" fillId="2" borderId="5" xfId="2" applyFont="1" applyFill="1" applyBorder="1"/>
    <xf numFmtId="0" fontId="4" fillId="2" borderId="5" xfId="2" applyFont="1" applyFill="1" applyBorder="1"/>
    <xf numFmtId="0" fontId="4" fillId="2" borderId="6" xfId="2" applyFont="1" applyFill="1" applyBorder="1"/>
    <xf numFmtId="0" fontId="3" fillId="0" borderId="0" xfId="2" applyFont="1"/>
    <xf numFmtId="0" fontId="4" fillId="0" borderId="0" xfId="2" applyFont="1"/>
    <xf numFmtId="0" fontId="4" fillId="0" borderId="5" xfId="2" applyFont="1" applyBorder="1"/>
    <xf numFmtId="0" fontId="4" fillId="0" borderId="7" xfId="2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9" xfId="2" applyFont="1" applyBorder="1"/>
    <xf numFmtId="2" fontId="4" fillId="2" borderId="9" xfId="0" applyNumberFormat="1" applyFont="1" applyFill="1" applyBorder="1" applyAlignment="1">
      <alignment horizontal="center"/>
    </xf>
    <xf numFmtId="4" fontId="4" fillId="3" borderId="9" xfId="2" applyNumberFormat="1" applyFont="1" applyFill="1" applyBorder="1" applyAlignment="1">
      <alignment horizontal="right"/>
    </xf>
    <xf numFmtId="4" fontId="4" fillId="0" borderId="10" xfId="2" applyNumberFormat="1" applyFont="1" applyBorder="1" applyAlignment="1">
      <alignment horizontal="right"/>
    </xf>
    <xf numFmtId="2" fontId="4" fillId="0" borderId="9" xfId="1" applyNumberFormat="1" applyFont="1" applyFill="1" applyBorder="1" applyAlignment="1">
      <alignment horizontal="right"/>
    </xf>
    <xf numFmtId="2" fontId="5" fillId="0" borderId="0" xfId="0" applyNumberFormat="1" applyFont="1"/>
    <xf numFmtId="4" fontId="4" fillId="0" borderId="8" xfId="2" applyNumberFormat="1" applyFont="1" applyBorder="1" applyAlignment="1">
      <alignment horizontal="right"/>
    </xf>
    <xf numFmtId="2" fontId="4" fillId="0" borderId="10" xfId="2" applyNumberFormat="1" applyFont="1" applyBorder="1"/>
    <xf numFmtId="4" fontId="4" fillId="0" borderId="9" xfId="2" applyNumberFormat="1" applyFont="1" applyBorder="1" applyAlignment="1">
      <alignment horizontal="right"/>
    </xf>
    <xf numFmtId="164" fontId="4" fillId="0" borderId="9" xfId="3" applyNumberFormat="1" applyFont="1" applyFill="1" applyBorder="1" applyAlignment="1">
      <alignment horizontal="right"/>
    </xf>
    <xf numFmtId="4" fontId="4" fillId="0" borderId="10" xfId="2" applyNumberFormat="1" applyFont="1" applyBorder="1"/>
    <xf numFmtId="2" fontId="4" fillId="0" borderId="10" xfId="1" applyNumberFormat="1" applyFont="1" applyFill="1" applyBorder="1" applyAlignment="1">
      <alignment horizontal="right"/>
    </xf>
    <xf numFmtId="4" fontId="4" fillId="0" borderId="9" xfId="2" applyNumberFormat="1" applyFont="1" applyBorder="1"/>
    <xf numFmtId="0" fontId="4" fillId="0" borderId="8" xfId="2" applyFont="1" applyBorder="1"/>
    <xf numFmtId="2" fontId="4" fillId="2" borderId="8" xfId="0" applyNumberFormat="1" applyFont="1" applyFill="1" applyBorder="1" applyAlignment="1">
      <alignment horizontal="center"/>
    </xf>
    <xf numFmtId="2" fontId="4" fillId="0" borderId="5" xfId="2" applyNumberFormat="1" applyFont="1" applyBorder="1" applyAlignment="1">
      <alignment horizontal="right"/>
    </xf>
    <xf numFmtId="2" fontId="4" fillId="0" borderId="8" xfId="2" applyNumberFormat="1" applyFont="1" applyBorder="1" applyAlignment="1">
      <alignment horizontal="right"/>
    </xf>
    <xf numFmtId="2" fontId="4" fillId="0" borderId="5" xfId="1" applyNumberFormat="1" applyFont="1" applyFill="1" applyBorder="1" applyAlignment="1">
      <alignment horizontal="right"/>
    </xf>
    <xf numFmtId="2" fontId="4" fillId="0" borderId="8" xfId="2" applyNumberFormat="1" applyFont="1" applyBorder="1"/>
    <xf numFmtId="0" fontId="4" fillId="2" borderId="7" xfId="2" applyFont="1" applyFill="1" applyBorder="1"/>
    <xf numFmtId="2" fontId="4" fillId="2" borderId="7" xfId="0" applyNumberFormat="1" applyFont="1" applyFill="1" applyBorder="1" applyAlignment="1">
      <alignment horizontal="center"/>
    </xf>
    <xf numFmtId="4" fontId="4" fillId="2" borderId="3" xfId="2" applyNumberFormat="1" applyFont="1" applyFill="1" applyBorder="1" applyAlignment="1">
      <alignment horizontal="right"/>
    </xf>
    <xf numFmtId="4" fontId="4" fillId="2" borderId="2" xfId="2" applyNumberFormat="1" applyFont="1" applyFill="1" applyBorder="1" applyAlignment="1">
      <alignment horizontal="right"/>
    </xf>
    <xf numFmtId="2" fontId="4" fillId="2" borderId="7" xfId="1" applyNumberFormat="1" applyFont="1" applyFill="1" applyBorder="1" applyAlignment="1">
      <alignment horizontal="right"/>
    </xf>
    <xf numFmtId="164" fontId="4" fillId="2" borderId="2" xfId="3" applyNumberFormat="1" applyFont="1" applyFill="1" applyBorder="1" applyAlignment="1">
      <alignment horizontal="right"/>
    </xf>
    <xf numFmtId="4" fontId="4" fillId="2" borderId="7" xfId="2" applyNumberFormat="1" applyFont="1" applyFill="1" applyBorder="1"/>
    <xf numFmtId="0" fontId="6" fillId="4" borderId="11" xfId="2" applyFont="1" applyFill="1" applyBorder="1"/>
    <xf numFmtId="0" fontId="6" fillId="4" borderId="10" xfId="2" applyFont="1" applyFill="1" applyBorder="1"/>
    <xf numFmtId="0" fontId="6" fillId="4" borderId="12" xfId="2" applyFont="1" applyFill="1" applyBorder="1"/>
    <xf numFmtId="0" fontId="6" fillId="4" borderId="4" xfId="2" applyFont="1" applyFill="1" applyBorder="1"/>
    <xf numFmtId="0" fontId="6" fillId="4" borderId="5" xfId="2" applyFont="1" applyFill="1" applyBorder="1"/>
    <xf numFmtId="0" fontId="6" fillId="4" borderId="6" xfId="2" applyFont="1" applyFill="1" applyBorder="1"/>
    <xf numFmtId="0" fontId="6" fillId="3" borderId="0" xfId="2" applyFont="1" applyFill="1"/>
    <xf numFmtId="0" fontId="4" fillId="0" borderId="1" xfId="2" applyFont="1" applyBorder="1" applyAlignment="1">
      <alignment horizontal="center"/>
    </xf>
    <xf numFmtId="2" fontId="4" fillId="0" borderId="9" xfId="1" applyNumberFormat="1" applyFont="1" applyBorder="1" applyAlignment="1"/>
    <xf numFmtId="2" fontId="4" fillId="0" borderId="9" xfId="2" applyNumberFormat="1" applyFont="1" applyBorder="1" applyAlignment="1">
      <alignment horizontal="right"/>
    </xf>
    <xf numFmtId="2" fontId="4" fillId="0" borderId="8" xfId="1" applyNumberFormat="1" applyFont="1" applyBorder="1" applyAlignment="1"/>
    <xf numFmtId="4" fontId="4" fillId="3" borderId="8" xfId="2" applyNumberFormat="1" applyFont="1" applyFill="1" applyBorder="1" applyAlignment="1">
      <alignment horizontal="right"/>
    </xf>
    <xf numFmtId="4" fontId="4" fillId="0" borderId="5" xfId="2" applyNumberFormat="1" applyFont="1" applyBorder="1" applyAlignment="1">
      <alignment horizontal="right"/>
    </xf>
    <xf numFmtId="4" fontId="4" fillId="0" borderId="4" xfId="2" applyNumberFormat="1" applyFont="1" applyBorder="1" applyAlignment="1">
      <alignment horizontal="right"/>
    </xf>
    <xf numFmtId="0" fontId="4" fillId="2" borderId="9" xfId="2" applyFont="1" applyFill="1" applyBorder="1"/>
    <xf numFmtId="4" fontId="4" fillId="2" borderId="9" xfId="2" applyNumberFormat="1" applyFont="1" applyFill="1" applyBorder="1" applyAlignment="1">
      <alignment horizontal="right"/>
    </xf>
    <xf numFmtId="4" fontId="4" fillId="2" borderId="10" xfId="2" applyNumberFormat="1" applyFont="1" applyFill="1" applyBorder="1" applyAlignment="1">
      <alignment horizontal="right"/>
    </xf>
    <xf numFmtId="2" fontId="4" fillId="2" borderId="9" xfId="1" applyNumberFormat="1" applyFont="1" applyFill="1" applyBorder="1" applyAlignment="1">
      <alignment horizontal="right"/>
    </xf>
    <xf numFmtId="4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4" fillId="0" borderId="9" xfId="1" applyNumberFormat="1" applyFont="1" applyBorder="1"/>
    <xf numFmtId="2" fontId="4" fillId="2" borderId="9" xfId="1" applyNumberFormat="1" applyFont="1" applyFill="1" applyBorder="1"/>
    <xf numFmtId="2" fontId="4" fillId="0" borderId="9" xfId="1" applyNumberFormat="1" applyFont="1" applyBorder="1" applyAlignment="1">
      <alignment horizontal="right"/>
    </xf>
    <xf numFmtId="164" fontId="4" fillId="0" borderId="10" xfId="3" applyNumberFormat="1" applyFont="1" applyBorder="1" applyAlignment="1"/>
    <xf numFmtId="0" fontId="4" fillId="0" borderId="13" xfId="2" applyFont="1" applyBorder="1"/>
    <xf numFmtId="2" fontId="4" fillId="2" borderId="13" xfId="0" applyNumberFormat="1" applyFont="1" applyFill="1" applyBorder="1" applyAlignment="1">
      <alignment horizontal="center"/>
    </xf>
    <xf numFmtId="4" fontId="4" fillId="3" borderId="13" xfId="2" applyNumberFormat="1" applyFont="1" applyFill="1" applyBorder="1" applyAlignment="1">
      <alignment horizontal="right"/>
    </xf>
    <xf numFmtId="4" fontId="4" fillId="0" borderId="0" xfId="2" applyNumberFormat="1" applyFont="1" applyAlignment="1">
      <alignment horizontal="right"/>
    </xf>
    <xf numFmtId="2" fontId="4" fillId="0" borderId="13" xfId="1" applyNumberFormat="1" applyFont="1" applyBorder="1" applyAlignment="1">
      <alignment horizontal="right"/>
    </xf>
    <xf numFmtId="4" fontId="4" fillId="0" borderId="13" xfId="2" applyNumberFormat="1" applyFont="1" applyBorder="1" applyAlignment="1">
      <alignment horizontal="right"/>
    </xf>
    <xf numFmtId="2" fontId="4" fillId="0" borderId="5" xfId="1" applyNumberFormat="1" applyFont="1" applyBorder="1" applyAlignment="1">
      <alignment horizontal="right"/>
    </xf>
    <xf numFmtId="4" fontId="4" fillId="2" borderId="12" xfId="2" applyNumberFormat="1" applyFont="1" applyFill="1" applyBorder="1" applyAlignment="1">
      <alignment horizontal="right"/>
    </xf>
    <xf numFmtId="164" fontId="4" fillId="2" borderId="10" xfId="3" applyNumberFormat="1" applyFont="1" applyFill="1" applyBorder="1" applyAlignment="1"/>
    <xf numFmtId="2" fontId="4" fillId="3" borderId="9" xfId="2" applyNumberFormat="1" applyFont="1" applyFill="1" applyBorder="1" applyAlignment="1">
      <alignment horizontal="right"/>
    </xf>
    <xf numFmtId="2" fontId="4" fillId="2" borderId="9" xfId="2" applyNumberFormat="1" applyFont="1" applyFill="1" applyBorder="1" applyAlignment="1">
      <alignment horizontal="right"/>
    </xf>
    <xf numFmtId="2" fontId="4" fillId="0" borderId="10" xfId="2" applyNumberFormat="1" applyFont="1" applyBorder="1" applyAlignment="1">
      <alignment horizontal="right"/>
    </xf>
    <xf numFmtId="2" fontId="4" fillId="0" borderId="10" xfId="1" applyNumberFormat="1" applyFont="1" applyBorder="1" applyAlignment="1">
      <alignment horizontal="right"/>
    </xf>
    <xf numFmtId="2" fontId="4" fillId="2" borderId="10" xfId="2" applyNumberFormat="1" applyFont="1" applyFill="1" applyBorder="1" applyAlignment="1">
      <alignment horizontal="right"/>
    </xf>
    <xf numFmtId="0" fontId="4" fillId="3" borderId="0" xfId="2" applyFont="1" applyFill="1"/>
    <xf numFmtId="4" fontId="4" fillId="3" borderId="0" xfId="2" applyNumberFormat="1" applyFont="1" applyFill="1" applyAlignment="1">
      <alignment horizontal="right"/>
    </xf>
    <xf numFmtId="2" fontId="4" fillId="3" borderId="0" xfId="2" applyNumberFormat="1" applyFont="1" applyFill="1" applyAlignment="1">
      <alignment horizontal="right"/>
    </xf>
    <xf numFmtId="164" fontId="4" fillId="0" borderId="9" xfId="3" applyNumberFormat="1" applyFont="1" applyBorder="1" applyAlignment="1">
      <alignment horizontal="right"/>
    </xf>
    <xf numFmtId="4" fontId="4" fillId="2" borderId="7" xfId="2" applyNumberFormat="1" applyFont="1" applyFill="1" applyBorder="1" applyAlignment="1">
      <alignment horizontal="right"/>
    </xf>
    <xf numFmtId="164" fontId="4" fillId="2" borderId="7" xfId="3" applyNumberFormat="1" applyFont="1" applyFill="1" applyBorder="1" applyAlignment="1">
      <alignment horizontal="right"/>
    </xf>
    <xf numFmtId="0" fontId="6" fillId="0" borderId="0" xfId="2" applyFont="1"/>
    <xf numFmtId="2" fontId="4" fillId="0" borderId="9" xfId="2" applyNumberFormat="1" applyFont="1" applyBorder="1"/>
    <xf numFmtId="164" fontId="4" fillId="2" borderId="9" xfId="3" applyNumberFormat="1" applyFont="1" applyFill="1" applyBorder="1" applyAlignment="1">
      <alignment horizontal="right"/>
    </xf>
    <xf numFmtId="0" fontId="4" fillId="0" borderId="8" xfId="2" applyFont="1" applyBorder="1" applyAlignment="1">
      <alignment horizontal="left"/>
    </xf>
    <xf numFmtId="4" fontId="4" fillId="0" borderId="6" xfId="2" applyNumberFormat="1" applyFont="1" applyBorder="1" applyAlignment="1">
      <alignment horizontal="right"/>
    </xf>
    <xf numFmtId="2" fontId="4" fillId="0" borderId="0" xfId="2" applyNumberFormat="1" applyFont="1" applyAlignment="1">
      <alignment horizontal="right"/>
    </xf>
    <xf numFmtId="4" fontId="4" fillId="3" borderId="10" xfId="2" applyNumberFormat="1" applyFont="1" applyFill="1" applyBorder="1" applyAlignment="1">
      <alignment horizontal="right"/>
    </xf>
    <xf numFmtId="4" fontId="4" fillId="0" borderId="11" xfId="2" applyNumberFormat="1" applyFont="1" applyBorder="1" applyAlignment="1">
      <alignment horizontal="right"/>
    </xf>
    <xf numFmtId="4" fontId="4" fillId="0" borderId="12" xfId="2" applyNumberFormat="1" applyFont="1" applyBorder="1" applyAlignment="1">
      <alignment horizontal="right"/>
    </xf>
    <xf numFmtId="0" fontId="6" fillId="4" borderId="9" xfId="2" applyFont="1" applyFill="1" applyBorder="1"/>
    <xf numFmtId="0" fontId="4" fillId="0" borderId="1" xfId="2" applyFont="1" applyBorder="1"/>
    <xf numFmtId="43" fontId="5" fillId="0" borderId="9" xfId="1" applyFont="1" applyBorder="1" applyAlignment="1">
      <alignment horizontal="right"/>
    </xf>
    <xf numFmtId="0" fontId="4" fillId="0" borderId="11" xfId="2" applyFont="1" applyBorder="1"/>
    <xf numFmtId="0" fontId="4" fillId="0" borderId="14" xfId="2" applyFont="1" applyBorder="1"/>
    <xf numFmtId="0" fontId="3" fillId="0" borderId="11" xfId="2" applyFont="1" applyBorder="1" applyAlignment="1">
      <alignment vertical="center"/>
    </xf>
    <xf numFmtId="0" fontId="3" fillId="0" borderId="9" xfId="2" applyFont="1" applyBorder="1"/>
    <xf numFmtId="43" fontId="7" fillId="0" borderId="9" xfId="1" applyFont="1" applyBorder="1" applyAlignment="1">
      <alignment horizontal="right" vertical="center"/>
    </xf>
    <xf numFmtId="0" fontId="3" fillId="2" borderId="11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43" fontId="7" fillId="2" borderId="9" xfId="1" applyFont="1" applyFill="1" applyBorder="1" applyAlignment="1">
      <alignment horizontal="right" vertical="center"/>
    </xf>
    <xf numFmtId="0" fontId="5" fillId="0" borderId="0" xfId="0" applyFont="1"/>
    <xf numFmtId="0" fontId="4" fillId="0" borderId="0" xfId="2" applyFont="1" applyAlignment="1">
      <alignment horizontal="left" indent="1"/>
    </xf>
    <xf numFmtId="0" fontId="8" fillId="0" borderId="0" xfId="0" applyFont="1"/>
    <xf numFmtId="4" fontId="9" fillId="0" borderId="0" xfId="2" applyNumberFormat="1" applyFont="1" applyAlignment="1">
      <alignment horizontal="center"/>
    </xf>
  </cellXfs>
  <cellStyles count="4">
    <cellStyle name="Dziesiętny" xfId="1" builtinId="3"/>
    <cellStyle name="Dziesiętny 2" xfId="3" xr:uid="{B7C2D868-5CC9-45D8-A114-2C387927C9A9}"/>
    <cellStyle name="Normalny" xfId="0" builtinId="0"/>
    <cellStyle name="Normalny 2" xfId="2" xr:uid="{FC7DA84A-49AB-466D-956B-32B2AF576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60B87-D346-4F02-A2CD-2140617D7740}">
  <dimension ref="A1:G122"/>
  <sheetViews>
    <sheetView tabSelected="1" topLeftCell="A88" workbookViewId="0">
      <selection activeCell="N69" sqref="N69"/>
    </sheetView>
  </sheetViews>
  <sheetFormatPr defaultRowHeight="14.4" x14ac:dyDescent="0.3"/>
  <cols>
    <col min="1" max="1" width="30.33203125" customWidth="1"/>
    <col min="2" max="2" width="17.109375" customWidth="1"/>
    <col min="3" max="3" width="19.109375" customWidth="1"/>
    <col min="4" max="4" width="12.44140625" customWidth="1"/>
    <col min="5" max="5" width="15" customWidth="1"/>
    <col min="6" max="6" width="16.33203125" customWidth="1"/>
    <col min="7" max="7" width="16.109375" customWidth="1"/>
  </cols>
  <sheetData>
    <row r="1" spans="1:7" ht="15.6" x14ac:dyDescent="0.3">
      <c r="A1" s="1"/>
      <c r="B1" s="2"/>
      <c r="C1" s="2"/>
      <c r="D1" s="3"/>
      <c r="E1" s="3"/>
      <c r="F1" s="3"/>
      <c r="G1" s="4"/>
    </row>
    <row r="2" spans="1:7" ht="15.6" x14ac:dyDescent="0.3">
      <c r="A2" s="5" t="s">
        <v>0</v>
      </c>
      <c r="B2" s="6"/>
      <c r="C2" s="7"/>
      <c r="D2" s="7"/>
      <c r="E2" s="7"/>
      <c r="F2" s="7"/>
      <c r="G2" s="8"/>
    </row>
    <row r="3" spans="1:7" ht="15.6" x14ac:dyDescent="0.3">
      <c r="A3" s="9"/>
      <c r="B3" s="9"/>
      <c r="C3" s="10"/>
      <c r="D3" s="10"/>
      <c r="E3" s="10"/>
      <c r="F3" s="10"/>
      <c r="G3" s="10"/>
    </row>
    <row r="4" spans="1:7" ht="15.6" x14ac:dyDescent="0.3">
      <c r="A4" s="10"/>
      <c r="B4" s="10"/>
      <c r="C4" s="9" t="s">
        <v>1</v>
      </c>
      <c r="D4" s="10"/>
      <c r="E4" s="10"/>
      <c r="F4" s="10"/>
      <c r="G4" s="10"/>
    </row>
    <row r="5" spans="1:7" ht="15.6" x14ac:dyDescent="0.3">
      <c r="A5" s="11"/>
      <c r="B5" s="11"/>
      <c r="C5" s="11"/>
      <c r="D5" s="11"/>
      <c r="E5" s="11"/>
      <c r="F5" s="11"/>
      <c r="G5" s="10"/>
    </row>
    <row r="6" spans="1:7" ht="15.6" x14ac:dyDescent="0.3">
      <c r="A6" s="12" t="s">
        <v>2</v>
      </c>
      <c r="B6" s="13" t="s">
        <v>3</v>
      </c>
      <c r="C6" s="12" t="s">
        <v>4</v>
      </c>
      <c r="D6" s="12" t="s">
        <v>5</v>
      </c>
      <c r="E6" s="14" t="s">
        <v>6</v>
      </c>
      <c r="F6" s="15" t="s">
        <v>7</v>
      </c>
      <c r="G6" s="12" t="s">
        <v>8</v>
      </c>
    </row>
    <row r="7" spans="1:7" ht="15.6" x14ac:dyDescent="0.3">
      <c r="A7" s="16"/>
      <c r="B7" s="17" t="s">
        <v>9</v>
      </c>
      <c r="C7" s="16" t="s">
        <v>10</v>
      </c>
      <c r="D7" s="16"/>
      <c r="E7" s="18"/>
      <c r="F7" s="19"/>
      <c r="G7" s="16" t="s">
        <v>11</v>
      </c>
    </row>
    <row r="8" spans="1:7" ht="15.6" x14ac:dyDescent="0.3">
      <c r="A8" s="20" t="s">
        <v>12</v>
      </c>
      <c r="B8" s="21">
        <v>2754.1</v>
      </c>
      <c r="C8" s="22">
        <v>10362.709999999999</v>
      </c>
      <c r="D8" s="23">
        <v>99.32</v>
      </c>
      <c r="E8" s="24">
        <v>6059.78</v>
      </c>
      <c r="F8" s="25">
        <v>0</v>
      </c>
      <c r="G8" s="26">
        <f t="shared" ref="G8:G14" si="0">SUM(C8:F8)</f>
        <v>16521.809999999998</v>
      </c>
    </row>
    <row r="9" spans="1:7" ht="15.6" x14ac:dyDescent="0.3">
      <c r="A9" s="20" t="s">
        <v>13</v>
      </c>
      <c r="B9" s="21">
        <v>5338.3</v>
      </c>
      <c r="C9" s="22">
        <v>37459.870000000003</v>
      </c>
      <c r="D9" s="23">
        <v>2592.73</v>
      </c>
      <c r="E9" s="24">
        <v>72406.48</v>
      </c>
      <c r="F9" s="27">
        <v>29052.18</v>
      </c>
      <c r="G9" s="28">
        <f t="shared" si="0"/>
        <v>141511.26</v>
      </c>
    </row>
    <row r="10" spans="1:7" ht="15.6" x14ac:dyDescent="0.3">
      <c r="A10" s="20" t="s">
        <v>14</v>
      </c>
      <c r="B10" s="21">
        <v>7223.3</v>
      </c>
      <c r="C10" s="22">
        <v>30577.64</v>
      </c>
      <c r="D10" s="23">
        <v>1553.67</v>
      </c>
      <c r="E10" s="24">
        <v>18579.310000000001</v>
      </c>
      <c r="F10" s="29">
        <v>40736.050000000003</v>
      </c>
      <c r="G10" s="28">
        <f t="shared" si="0"/>
        <v>91446.67</v>
      </c>
    </row>
    <row r="11" spans="1:7" ht="15.6" x14ac:dyDescent="0.3">
      <c r="A11" s="20" t="s">
        <v>15</v>
      </c>
      <c r="B11" s="21">
        <v>5395</v>
      </c>
      <c r="C11" s="22">
        <v>27941.47</v>
      </c>
      <c r="D11" s="23">
        <v>858.58</v>
      </c>
      <c r="E11" s="24">
        <v>1748.22</v>
      </c>
      <c r="F11" s="30">
        <v>30364.5</v>
      </c>
      <c r="G11" s="28">
        <f t="shared" si="0"/>
        <v>60912.770000000004</v>
      </c>
    </row>
    <row r="12" spans="1:7" ht="15.6" x14ac:dyDescent="0.3">
      <c r="A12" s="20" t="s">
        <v>16</v>
      </c>
      <c r="B12" s="21">
        <v>3856.3</v>
      </c>
      <c r="C12" s="22">
        <v>19802.86</v>
      </c>
      <c r="D12" s="23">
        <v>242.75</v>
      </c>
      <c r="E12" s="24">
        <v>18458.89</v>
      </c>
      <c r="F12" s="30">
        <v>-1558.09</v>
      </c>
      <c r="G12" s="28">
        <f t="shared" si="0"/>
        <v>36946.410000000003</v>
      </c>
    </row>
    <row r="13" spans="1:7" ht="15.6" x14ac:dyDescent="0.3">
      <c r="A13" s="20" t="s">
        <v>17</v>
      </c>
      <c r="B13" s="21">
        <v>3917.53</v>
      </c>
      <c r="C13" s="23">
        <v>20208.849999999999</v>
      </c>
      <c r="D13" s="28">
        <v>466.08</v>
      </c>
      <c r="E13" s="31">
        <v>55338.64</v>
      </c>
      <c r="F13" s="32">
        <v>78065.27</v>
      </c>
      <c r="G13" s="28">
        <f t="shared" si="0"/>
        <v>154078.84000000003</v>
      </c>
    </row>
    <row r="14" spans="1:7" ht="15.6" x14ac:dyDescent="0.3">
      <c r="A14" s="33" t="s">
        <v>18</v>
      </c>
      <c r="B14" s="34">
        <v>0</v>
      </c>
      <c r="C14" s="35">
        <v>2298.16</v>
      </c>
      <c r="D14" s="36">
        <v>85.11</v>
      </c>
      <c r="E14" s="37">
        <v>0</v>
      </c>
      <c r="F14" s="38">
        <v>0</v>
      </c>
      <c r="G14" s="36">
        <f t="shared" si="0"/>
        <v>2383.27</v>
      </c>
    </row>
    <row r="15" spans="1:7" ht="15.6" x14ac:dyDescent="0.3">
      <c r="A15" s="39" t="s">
        <v>19</v>
      </c>
      <c r="B15" s="40">
        <f t="shared" ref="B15:F15" si="1">SUM(B8:B14)</f>
        <v>28484.53</v>
      </c>
      <c r="C15" s="41">
        <f t="shared" si="1"/>
        <v>148651.56</v>
      </c>
      <c r="D15" s="42">
        <f t="shared" si="1"/>
        <v>5898.24</v>
      </c>
      <c r="E15" s="43">
        <f t="shared" si="1"/>
        <v>172591.32</v>
      </c>
      <c r="F15" s="44">
        <f t="shared" si="1"/>
        <v>176659.91000000003</v>
      </c>
      <c r="G15" s="45">
        <f>SUM(G8:G14)</f>
        <v>503801.03000000009</v>
      </c>
    </row>
    <row r="16" spans="1:7" x14ac:dyDescent="0.3">
      <c r="A16" s="46" t="s">
        <v>20</v>
      </c>
      <c r="B16" s="47"/>
      <c r="C16" s="47"/>
      <c r="D16" s="47"/>
      <c r="E16" s="47"/>
      <c r="F16" s="47"/>
      <c r="G16" s="48"/>
    </row>
    <row r="17" spans="1:7" x14ac:dyDescent="0.3">
      <c r="A17" s="46" t="s">
        <v>21</v>
      </c>
      <c r="B17" s="47"/>
      <c r="C17" s="47"/>
      <c r="D17" s="47"/>
      <c r="E17" s="47"/>
      <c r="F17" s="47"/>
      <c r="G17" s="48"/>
    </row>
    <row r="18" spans="1:7" x14ac:dyDescent="0.3">
      <c r="A18" s="49" t="s">
        <v>22</v>
      </c>
      <c r="B18" s="50"/>
      <c r="C18" s="50"/>
      <c r="D18" s="50"/>
      <c r="E18" s="50"/>
      <c r="F18" s="50"/>
      <c r="G18" s="51"/>
    </row>
    <row r="19" spans="1:7" x14ac:dyDescent="0.3">
      <c r="A19" s="52"/>
      <c r="B19" s="52"/>
      <c r="C19" s="52"/>
      <c r="D19" s="52"/>
      <c r="E19" s="52"/>
      <c r="F19" s="52"/>
      <c r="G19" s="52"/>
    </row>
    <row r="20" spans="1:7" ht="15.6" x14ac:dyDescent="0.3">
      <c r="A20" s="10"/>
      <c r="B20" s="10"/>
      <c r="C20" s="9" t="s">
        <v>23</v>
      </c>
      <c r="D20" s="10"/>
      <c r="E20" s="10"/>
      <c r="F20" s="10"/>
      <c r="G20" s="10"/>
    </row>
    <row r="21" spans="1:7" ht="15.6" x14ac:dyDescent="0.3">
      <c r="A21" s="11"/>
      <c r="B21" s="11"/>
      <c r="C21" s="11"/>
      <c r="D21" s="11"/>
      <c r="E21" s="11"/>
      <c r="F21" s="11"/>
      <c r="G21" s="10"/>
    </row>
    <row r="22" spans="1:7" ht="15.6" x14ac:dyDescent="0.3">
      <c r="A22" s="12" t="s">
        <v>2</v>
      </c>
      <c r="B22" s="13" t="s">
        <v>3</v>
      </c>
      <c r="C22" s="12" t="s">
        <v>4</v>
      </c>
      <c r="D22" s="12" t="s">
        <v>5</v>
      </c>
      <c r="E22" s="14" t="s">
        <v>6</v>
      </c>
      <c r="F22" s="53" t="s">
        <v>7</v>
      </c>
      <c r="G22" s="12" t="s">
        <v>8</v>
      </c>
    </row>
    <row r="23" spans="1:7" ht="15.6" x14ac:dyDescent="0.3">
      <c r="A23" s="16"/>
      <c r="B23" s="17" t="s">
        <v>9</v>
      </c>
      <c r="C23" s="16" t="s">
        <v>10</v>
      </c>
      <c r="D23" s="16"/>
      <c r="E23" s="18"/>
      <c r="F23" s="19"/>
      <c r="G23" s="16" t="s">
        <v>11</v>
      </c>
    </row>
    <row r="24" spans="1:7" ht="15.6" x14ac:dyDescent="0.3">
      <c r="A24" s="20" t="s">
        <v>24</v>
      </c>
      <c r="B24" s="21">
        <v>1932.22</v>
      </c>
      <c r="C24" s="22">
        <v>19499.95</v>
      </c>
      <c r="D24" s="23">
        <v>2054.9</v>
      </c>
      <c r="E24" s="54">
        <v>11829.33</v>
      </c>
      <c r="F24" s="55">
        <v>55785.98</v>
      </c>
      <c r="G24" s="26">
        <f>SUM(C24:F24)</f>
        <v>89170.16</v>
      </c>
    </row>
    <row r="25" spans="1:7" ht="15.6" x14ac:dyDescent="0.3">
      <c r="A25" s="20" t="s">
        <v>25</v>
      </c>
      <c r="B25" s="21">
        <v>3379.8</v>
      </c>
      <c r="C25" s="22">
        <v>14869.65</v>
      </c>
      <c r="D25" s="23">
        <v>388.42</v>
      </c>
      <c r="E25" s="56">
        <v>11035.24</v>
      </c>
      <c r="F25" s="23">
        <v>-13793.83</v>
      </c>
      <c r="G25" s="28">
        <f>SUM(C25:F25)</f>
        <v>12499.479999999998</v>
      </c>
    </row>
    <row r="26" spans="1:7" ht="15.6" x14ac:dyDescent="0.3">
      <c r="A26" s="33" t="s">
        <v>26</v>
      </c>
      <c r="B26" s="34">
        <v>3569.01</v>
      </c>
      <c r="C26" s="57">
        <v>21312.92</v>
      </c>
      <c r="D26" s="58">
        <v>588.76</v>
      </c>
      <c r="E26" s="54">
        <v>24791.79</v>
      </c>
      <c r="F26" s="59">
        <v>18156.86</v>
      </c>
      <c r="G26" s="26">
        <f>SUM(C26:F26)</f>
        <v>64850.33</v>
      </c>
    </row>
    <row r="27" spans="1:7" ht="15.6" x14ac:dyDescent="0.3">
      <c r="A27" s="33" t="s">
        <v>18</v>
      </c>
      <c r="B27" s="34">
        <v>0</v>
      </c>
      <c r="C27" s="26">
        <v>508.85</v>
      </c>
      <c r="D27" s="58">
        <v>22.81</v>
      </c>
      <c r="E27" s="38">
        <v>0</v>
      </c>
      <c r="F27" s="58">
        <v>0</v>
      </c>
      <c r="G27" s="26">
        <f>SUM(C27:F27)</f>
        <v>531.66</v>
      </c>
    </row>
    <row r="28" spans="1:7" ht="15.6" x14ac:dyDescent="0.3">
      <c r="A28" s="60" t="s">
        <v>19</v>
      </c>
      <c r="B28" s="21">
        <f t="shared" ref="B28:G28" si="2">SUM(B24:B27)</f>
        <v>8881.0300000000007</v>
      </c>
      <c r="C28" s="61">
        <f t="shared" si="2"/>
        <v>56191.369999999995</v>
      </c>
      <c r="D28" s="62">
        <f t="shared" si="2"/>
        <v>3054.89</v>
      </c>
      <c r="E28" s="63">
        <f t="shared" si="2"/>
        <v>47656.36</v>
      </c>
      <c r="F28" s="63">
        <f t="shared" si="2"/>
        <v>60149.01</v>
      </c>
      <c r="G28" s="61">
        <f t="shared" si="2"/>
        <v>167051.63</v>
      </c>
    </row>
    <row r="29" spans="1:7" ht="15.6" x14ac:dyDescent="0.3">
      <c r="A29" s="10"/>
      <c r="B29" s="10"/>
      <c r="C29" s="64"/>
      <c r="D29" s="64"/>
      <c r="E29" s="65"/>
      <c r="F29" s="64"/>
      <c r="G29" s="64"/>
    </row>
    <row r="30" spans="1:7" ht="15.6" x14ac:dyDescent="0.3">
      <c r="A30" s="10"/>
      <c r="B30" s="10"/>
      <c r="C30" s="64"/>
      <c r="D30" s="64"/>
      <c r="E30" s="65"/>
      <c r="F30" s="64"/>
      <c r="G30" s="64"/>
    </row>
    <row r="31" spans="1:7" ht="15.6" x14ac:dyDescent="0.3">
      <c r="A31" s="10"/>
      <c r="B31" s="10"/>
      <c r="C31" s="64"/>
      <c r="D31" s="64"/>
      <c r="E31" s="65"/>
      <c r="F31" s="64"/>
      <c r="G31" s="64"/>
    </row>
    <row r="32" spans="1:7" ht="15.6" x14ac:dyDescent="0.3">
      <c r="A32" s="10"/>
      <c r="B32" s="10"/>
      <c r="C32" s="64"/>
      <c r="D32" s="64"/>
      <c r="E32" s="65"/>
      <c r="F32" s="64"/>
      <c r="G32" s="64"/>
    </row>
    <row r="33" spans="1:7" ht="15.6" x14ac:dyDescent="0.3">
      <c r="A33" s="10"/>
      <c r="B33" s="10"/>
      <c r="C33" s="64"/>
      <c r="D33" s="64"/>
      <c r="E33" s="65"/>
      <c r="F33" s="64"/>
      <c r="G33" s="64"/>
    </row>
    <row r="34" spans="1:7" ht="15.6" x14ac:dyDescent="0.3">
      <c r="A34" s="10"/>
      <c r="B34" s="10"/>
      <c r="C34" s="9" t="s">
        <v>27</v>
      </c>
      <c r="D34" s="10"/>
      <c r="E34" s="10"/>
      <c r="F34" s="10"/>
      <c r="G34" s="10"/>
    </row>
    <row r="35" spans="1:7" ht="15.6" x14ac:dyDescent="0.3">
      <c r="A35" s="11"/>
      <c r="B35" s="11"/>
      <c r="C35" s="11"/>
      <c r="D35" s="11"/>
      <c r="E35" s="11"/>
      <c r="F35" s="11"/>
      <c r="G35" s="11"/>
    </row>
    <row r="36" spans="1:7" ht="15.6" x14ac:dyDescent="0.3">
      <c r="A36" s="53" t="s">
        <v>2</v>
      </c>
      <c r="B36" s="13" t="s">
        <v>3</v>
      </c>
      <c r="C36" s="66" t="s">
        <v>4</v>
      </c>
      <c r="D36" s="12" t="s">
        <v>5</v>
      </c>
      <c r="E36" s="14" t="s">
        <v>6</v>
      </c>
      <c r="F36" s="12" t="s">
        <v>7</v>
      </c>
      <c r="G36" s="66" t="s">
        <v>8</v>
      </c>
    </row>
    <row r="37" spans="1:7" ht="15.6" x14ac:dyDescent="0.3">
      <c r="A37" s="19"/>
      <c r="B37" s="17" t="s">
        <v>9</v>
      </c>
      <c r="C37" s="67" t="s">
        <v>10</v>
      </c>
      <c r="D37" s="16"/>
      <c r="E37" s="18"/>
      <c r="F37" s="16"/>
      <c r="G37" s="67" t="s">
        <v>11</v>
      </c>
    </row>
    <row r="38" spans="1:7" ht="15.6" x14ac:dyDescent="0.3">
      <c r="A38" s="20" t="s">
        <v>28</v>
      </c>
      <c r="B38" s="68">
        <v>5359.66</v>
      </c>
      <c r="C38" s="22">
        <v>14678.81</v>
      </c>
      <c r="D38" s="23">
        <v>585.91999999999996</v>
      </c>
      <c r="E38" s="69">
        <v>6304.23</v>
      </c>
      <c r="F38" s="28">
        <v>47803.09</v>
      </c>
      <c r="G38" s="28">
        <f>SUM(C38:F38)</f>
        <v>69372.049999999988</v>
      </c>
    </row>
    <row r="39" spans="1:7" ht="15.6" x14ac:dyDescent="0.3">
      <c r="A39" s="60" t="s">
        <v>19</v>
      </c>
      <c r="B39" s="68">
        <f>SUM(B38)</f>
        <v>5359.66</v>
      </c>
      <c r="C39" s="61">
        <f>SUM(C38)</f>
        <v>14678.81</v>
      </c>
      <c r="D39" s="62">
        <f>SUM(D38)</f>
        <v>585.91999999999996</v>
      </c>
      <c r="E39" s="70">
        <f>SUM(E38)</f>
        <v>6304.23</v>
      </c>
      <c r="F39" s="61">
        <f>SUM(F38)</f>
        <v>47803.09</v>
      </c>
      <c r="G39" s="61">
        <f>SUM(C39:F39)</f>
        <v>69372.049999999988</v>
      </c>
    </row>
    <row r="40" spans="1:7" ht="15.6" x14ac:dyDescent="0.3">
      <c r="A40" s="10"/>
      <c r="B40" s="10"/>
      <c r="C40" s="65"/>
      <c r="D40" s="65"/>
      <c r="E40" s="65"/>
      <c r="F40" s="64"/>
      <c r="G40" s="65"/>
    </row>
    <row r="41" spans="1:7" ht="15.6" x14ac:dyDescent="0.3">
      <c r="A41" s="10"/>
      <c r="B41" s="10"/>
      <c r="C41" s="65"/>
      <c r="D41" s="65"/>
      <c r="E41" s="65"/>
      <c r="F41" s="64"/>
      <c r="G41" s="65"/>
    </row>
    <row r="42" spans="1:7" ht="15.6" x14ac:dyDescent="0.3">
      <c r="A42" s="10"/>
      <c r="B42" s="10"/>
      <c r="C42" s="9" t="s">
        <v>29</v>
      </c>
      <c r="D42" s="10"/>
      <c r="E42" s="10"/>
      <c r="F42" s="10"/>
      <c r="G42" s="10"/>
    </row>
    <row r="43" spans="1:7" ht="15.6" x14ac:dyDescent="0.3">
      <c r="A43" s="11"/>
      <c r="B43" s="11"/>
      <c r="C43" s="11"/>
      <c r="D43" s="11"/>
      <c r="E43" s="11"/>
      <c r="F43" s="11"/>
      <c r="G43" s="11"/>
    </row>
    <row r="44" spans="1:7" ht="15.6" x14ac:dyDescent="0.3">
      <c r="A44" s="12" t="s">
        <v>2</v>
      </c>
      <c r="B44" s="13" t="s">
        <v>3</v>
      </c>
      <c r="C44" s="12" t="s">
        <v>4</v>
      </c>
      <c r="D44" s="12" t="s">
        <v>5</v>
      </c>
      <c r="E44" s="14" t="s">
        <v>6</v>
      </c>
      <c r="F44" s="12" t="s">
        <v>7</v>
      </c>
      <c r="G44" s="66" t="s">
        <v>8</v>
      </c>
    </row>
    <row r="45" spans="1:7" ht="15.6" x14ac:dyDescent="0.3">
      <c r="A45" s="16"/>
      <c r="B45" s="17" t="s">
        <v>9</v>
      </c>
      <c r="C45" s="16" t="s">
        <v>10</v>
      </c>
      <c r="D45" s="16"/>
      <c r="E45" s="18"/>
      <c r="F45" s="16"/>
      <c r="G45" s="67" t="s">
        <v>11</v>
      </c>
    </row>
    <row r="46" spans="1:7" ht="15.6" x14ac:dyDescent="0.3">
      <c r="A46" s="20" t="s">
        <v>30</v>
      </c>
      <c r="B46" s="21">
        <v>5790</v>
      </c>
      <c r="C46" s="22">
        <v>21284.43</v>
      </c>
      <c r="D46" s="23">
        <v>444.28</v>
      </c>
      <c r="E46" s="71">
        <v>14706.13</v>
      </c>
      <c r="F46" s="72">
        <v>13870.32</v>
      </c>
      <c r="G46" s="28">
        <f>SUM(C46:F46)</f>
        <v>50305.159999999996</v>
      </c>
    </row>
    <row r="47" spans="1:7" ht="15.6" x14ac:dyDescent="0.3">
      <c r="A47" s="73" t="s">
        <v>31</v>
      </c>
      <c r="B47" s="74">
        <v>4352.3999999999996</v>
      </c>
      <c r="C47" s="75">
        <v>10800.18</v>
      </c>
      <c r="D47" s="76">
        <v>246.19</v>
      </c>
      <c r="E47" s="77">
        <v>-5063.72</v>
      </c>
      <c r="F47" s="76">
        <v>-3081.38</v>
      </c>
      <c r="G47" s="78">
        <f>SUM(C47:F47)</f>
        <v>2901.2700000000004</v>
      </c>
    </row>
    <row r="48" spans="1:7" ht="15.6" x14ac:dyDescent="0.3">
      <c r="A48" s="20" t="s">
        <v>32</v>
      </c>
      <c r="B48" s="21">
        <v>4367</v>
      </c>
      <c r="C48" s="22">
        <v>15816.85</v>
      </c>
      <c r="D48" s="23">
        <v>419.09</v>
      </c>
      <c r="E48" s="71">
        <v>-1443</v>
      </c>
      <c r="F48" s="23">
        <v>-1552.51</v>
      </c>
      <c r="G48" s="28">
        <f>SUM(C48:F48)</f>
        <v>13240.43</v>
      </c>
    </row>
    <row r="49" spans="1:7" ht="15.6" x14ac:dyDescent="0.3">
      <c r="A49" s="20" t="s">
        <v>33</v>
      </c>
      <c r="B49" s="21">
        <v>4386</v>
      </c>
      <c r="C49" s="22">
        <v>15869.68</v>
      </c>
      <c r="D49" s="28">
        <v>320.41000000000003</v>
      </c>
      <c r="E49" s="71">
        <v>10166.73</v>
      </c>
      <c r="F49" s="28">
        <v>15308.1</v>
      </c>
      <c r="G49" s="28">
        <f>SUM(C49:F49)</f>
        <v>41664.92</v>
      </c>
    </row>
    <row r="50" spans="1:7" ht="15.6" x14ac:dyDescent="0.3">
      <c r="A50" s="33" t="s">
        <v>18</v>
      </c>
      <c r="B50" s="21">
        <v>0</v>
      </c>
      <c r="C50" s="35">
        <v>1562.3</v>
      </c>
      <c r="D50" s="36">
        <v>45.35</v>
      </c>
      <c r="E50" s="79">
        <v>5355.57</v>
      </c>
      <c r="F50" s="36">
        <v>0</v>
      </c>
      <c r="G50" s="36">
        <f>SUM(C50:F50)</f>
        <v>6963.2199999999993</v>
      </c>
    </row>
    <row r="51" spans="1:7" ht="15.6" x14ac:dyDescent="0.3">
      <c r="A51" s="60" t="s">
        <v>19</v>
      </c>
      <c r="B51" s="21">
        <f t="shared" ref="B51:G51" si="3">SUM(B46:B50)</f>
        <v>18895.400000000001</v>
      </c>
      <c r="C51" s="80">
        <f t="shared" si="3"/>
        <v>65333.440000000002</v>
      </c>
      <c r="D51" s="62">
        <f t="shared" si="3"/>
        <v>1475.32</v>
      </c>
      <c r="E51" s="63">
        <f t="shared" si="3"/>
        <v>23721.71</v>
      </c>
      <c r="F51" s="81">
        <f t="shared" si="3"/>
        <v>24544.53</v>
      </c>
      <c r="G51" s="61">
        <f t="shared" si="3"/>
        <v>115074.99999999999</v>
      </c>
    </row>
    <row r="52" spans="1:7" x14ac:dyDescent="0.3">
      <c r="A52" s="52"/>
      <c r="B52" s="52"/>
      <c r="C52" s="52"/>
      <c r="D52" s="52"/>
      <c r="E52" s="52"/>
      <c r="F52" s="52"/>
      <c r="G52" s="52"/>
    </row>
    <row r="53" spans="1:7" x14ac:dyDescent="0.3">
      <c r="A53" s="52"/>
      <c r="B53" s="52"/>
      <c r="C53" s="52"/>
      <c r="D53" s="52"/>
      <c r="E53" s="52"/>
      <c r="F53" s="52"/>
      <c r="G53" s="52"/>
    </row>
    <row r="54" spans="1:7" ht="15.6" x14ac:dyDescent="0.3">
      <c r="A54" s="10"/>
      <c r="B54" s="10"/>
      <c r="C54" s="10"/>
      <c r="D54" s="10"/>
      <c r="E54" s="10"/>
      <c r="F54" s="10"/>
      <c r="G54" s="10"/>
    </row>
    <row r="55" spans="1:7" ht="15.6" x14ac:dyDescent="0.3">
      <c r="A55" s="10"/>
      <c r="B55" s="10"/>
      <c r="C55" s="9" t="s">
        <v>34</v>
      </c>
      <c r="D55" s="10"/>
      <c r="E55" s="10"/>
      <c r="F55" s="10"/>
      <c r="G55" s="10"/>
    </row>
    <row r="56" spans="1:7" ht="15.6" x14ac:dyDescent="0.3">
      <c r="A56" s="11"/>
      <c r="B56" s="11"/>
      <c r="C56" s="11"/>
      <c r="D56" s="11"/>
      <c r="E56" s="11"/>
      <c r="F56" s="11"/>
      <c r="G56" s="11"/>
    </row>
    <row r="57" spans="1:7" ht="15.6" x14ac:dyDescent="0.3">
      <c r="A57" s="12" t="s">
        <v>2</v>
      </c>
      <c r="B57" s="13" t="s">
        <v>3</v>
      </c>
      <c r="C57" s="12" t="s">
        <v>4</v>
      </c>
      <c r="D57" s="12" t="s">
        <v>5</v>
      </c>
      <c r="E57" s="14" t="s">
        <v>6</v>
      </c>
      <c r="F57" s="12" t="s">
        <v>7</v>
      </c>
      <c r="G57" s="66" t="s">
        <v>8</v>
      </c>
    </row>
    <row r="58" spans="1:7" ht="15.6" x14ac:dyDescent="0.3">
      <c r="A58" s="16"/>
      <c r="B58" s="17" t="s">
        <v>9</v>
      </c>
      <c r="C58" s="16" t="s">
        <v>10</v>
      </c>
      <c r="D58" s="16"/>
      <c r="E58" s="18"/>
      <c r="F58" s="16"/>
      <c r="G58" s="67" t="s">
        <v>11</v>
      </c>
    </row>
    <row r="59" spans="1:7" ht="15.6" x14ac:dyDescent="0.3">
      <c r="A59" s="20" t="s">
        <v>35</v>
      </c>
      <c r="B59" s="21">
        <v>4163.2</v>
      </c>
      <c r="C59" s="28">
        <v>2429.66</v>
      </c>
      <c r="D59" s="23">
        <v>317.86</v>
      </c>
      <c r="E59" s="82">
        <v>8449.9500000000007</v>
      </c>
      <c r="F59" s="55">
        <v>0</v>
      </c>
      <c r="G59" s="28">
        <f>SUM(C59:F59)</f>
        <v>11197.470000000001</v>
      </c>
    </row>
    <row r="60" spans="1:7" ht="15.6" x14ac:dyDescent="0.3">
      <c r="A60" s="60" t="s">
        <v>19</v>
      </c>
      <c r="B60" s="21">
        <f>SUM(B59)</f>
        <v>4163.2</v>
      </c>
      <c r="C60" s="61">
        <f>SUM(C59)</f>
        <v>2429.66</v>
      </c>
      <c r="D60" s="62">
        <f>SUM(D59:D59)</f>
        <v>317.86</v>
      </c>
      <c r="E60" s="83">
        <v>8449.9500000000007</v>
      </c>
      <c r="F60" s="83">
        <f>SUM(F59)</f>
        <v>0</v>
      </c>
      <c r="G60" s="61">
        <f>SUM(C60:F60)</f>
        <v>11197.470000000001</v>
      </c>
    </row>
    <row r="61" spans="1:7" ht="15.6" x14ac:dyDescent="0.3">
      <c r="A61" s="10"/>
      <c r="B61" s="10"/>
      <c r="C61" s="10"/>
      <c r="D61" s="10"/>
      <c r="E61" s="10"/>
      <c r="F61" s="10"/>
      <c r="G61" s="10"/>
    </row>
    <row r="62" spans="1:7" ht="15.6" x14ac:dyDescent="0.3">
      <c r="A62" s="10"/>
      <c r="B62" s="10"/>
      <c r="C62" s="10"/>
      <c r="D62" s="10"/>
      <c r="E62" s="10"/>
      <c r="F62" s="10"/>
      <c r="G62" s="10"/>
    </row>
    <row r="63" spans="1:7" ht="15.6" x14ac:dyDescent="0.3">
      <c r="A63" s="10"/>
      <c r="B63" s="10"/>
      <c r="C63" s="9" t="s">
        <v>36</v>
      </c>
      <c r="D63" s="10"/>
      <c r="E63" s="10"/>
      <c r="F63" s="10"/>
      <c r="G63" s="10"/>
    </row>
    <row r="64" spans="1:7" ht="15.6" x14ac:dyDescent="0.3">
      <c r="A64" s="11"/>
      <c r="B64" s="11"/>
      <c r="C64" s="11"/>
      <c r="D64" s="11"/>
      <c r="E64" s="11"/>
      <c r="F64" s="11"/>
      <c r="G64" s="11"/>
    </row>
    <row r="65" spans="1:7" ht="15.6" x14ac:dyDescent="0.3">
      <c r="A65" s="12" t="s">
        <v>2</v>
      </c>
      <c r="B65" s="13" t="s">
        <v>3</v>
      </c>
      <c r="C65" s="12" t="s">
        <v>4</v>
      </c>
      <c r="D65" s="12" t="s">
        <v>5</v>
      </c>
      <c r="E65" s="14" t="s">
        <v>6</v>
      </c>
      <c r="F65" s="12" t="s">
        <v>7</v>
      </c>
      <c r="G65" s="12" t="s">
        <v>8</v>
      </c>
    </row>
    <row r="66" spans="1:7" ht="15.6" x14ac:dyDescent="0.3">
      <c r="A66" s="16"/>
      <c r="B66" s="17" t="s">
        <v>9</v>
      </c>
      <c r="C66" s="16" t="s">
        <v>10</v>
      </c>
      <c r="D66" s="16"/>
      <c r="E66" s="18"/>
      <c r="F66" s="16"/>
      <c r="G66" s="16" t="s">
        <v>11</v>
      </c>
    </row>
    <row r="67" spans="1:7" ht="15.6" x14ac:dyDescent="0.3">
      <c r="A67" s="20" t="s">
        <v>37</v>
      </c>
      <c r="B67" s="21">
        <v>3925.1</v>
      </c>
      <c r="C67" s="28">
        <v>15625.73</v>
      </c>
      <c r="D67" s="23">
        <v>322.33999999999997</v>
      </c>
      <c r="E67" s="71">
        <v>16645.72</v>
      </c>
      <c r="F67" s="84">
        <v>13558.74</v>
      </c>
      <c r="G67" s="28">
        <f t="shared" ref="G67:G72" si="4">SUM(C67:F67)</f>
        <v>46152.53</v>
      </c>
    </row>
    <row r="68" spans="1:7" ht="15.6" x14ac:dyDescent="0.3">
      <c r="A68" s="20" t="s">
        <v>38</v>
      </c>
      <c r="B68" s="21">
        <v>3353.2</v>
      </c>
      <c r="C68" s="28">
        <v>16980.150000000001</v>
      </c>
      <c r="D68" s="23">
        <v>377.51</v>
      </c>
      <c r="E68" s="71">
        <v>13439.38</v>
      </c>
      <c r="F68" s="84">
        <v>0</v>
      </c>
      <c r="G68" s="28">
        <f t="shared" si="4"/>
        <v>30797.040000000001</v>
      </c>
    </row>
    <row r="69" spans="1:7" ht="15.6" x14ac:dyDescent="0.3">
      <c r="A69" s="20" t="s">
        <v>39</v>
      </c>
      <c r="B69" s="21">
        <v>2205.1</v>
      </c>
      <c r="C69" s="28">
        <v>2877.98</v>
      </c>
      <c r="D69" s="23">
        <v>142.63</v>
      </c>
      <c r="E69" s="71">
        <v>0</v>
      </c>
      <c r="F69" s="84">
        <v>0</v>
      </c>
      <c r="G69" s="28">
        <f t="shared" si="4"/>
        <v>3020.61</v>
      </c>
    </row>
    <row r="70" spans="1:7" ht="15.6" x14ac:dyDescent="0.3">
      <c r="A70" s="20" t="s">
        <v>40</v>
      </c>
      <c r="B70" s="21">
        <v>4173.4799999999996</v>
      </c>
      <c r="C70" s="23">
        <v>17716.3</v>
      </c>
      <c r="D70" s="28">
        <v>338.58</v>
      </c>
      <c r="E70" s="85">
        <v>0</v>
      </c>
      <c r="F70" s="55">
        <v>0</v>
      </c>
      <c r="G70" s="28">
        <f t="shared" si="4"/>
        <v>18054.88</v>
      </c>
    </row>
    <row r="71" spans="1:7" ht="15.6" x14ac:dyDescent="0.3">
      <c r="A71" s="33" t="s">
        <v>41</v>
      </c>
      <c r="B71" s="34">
        <v>1710.1</v>
      </c>
      <c r="C71" s="58">
        <v>7214.57</v>
      </c>
      <c r="D71" s="36">
        <v>370.82</v>
      </c>
      <c r="E71" s="79">
        <v>0</v>
      </c>
      <c r="F71" s="36">
        <v>0</v>
      </c>
      <c r="G71" s="26">
        <f t="shared" si="4"/>
        <v>7585.3899999999994</v>
      </c>
    </row>
    <row r="72" spans="1:7" ht="15.6" x14ac:dyDescent="0.3">
      <c r="A72" s="33" t="s">
        <v>18</v>
      </c>
      <c r="B72" s="34">
        <v>0</v>
      </c>
      <c r="C72" s="58">
        <v>1750.71</v>
      </c>
      <c r="D72" s="55">
        <v>133.05000000000001</v>
      </c>
      <c r="E72" s="79">
        <v>0</v>
      </c>
      <c r="F72" s="55">
        <v>0</v>
      </c>
      <c r="G72" s="26">
        <f t="shared" si="4"/>
        <v>1883.76</v>
      </c>
    </row>
    <row r="73" spans="1:7" ht="15.6" x14ac:dyDescent="0.3">
      <c r="A73" s="60" t="s">
        <v>19</v>
      </c>
      <c r="B73" s="21">
        <f t="shared" ref="B73:G73" si="5">SUM(B67:B72)</f>
        <v>15366.98</v>
      </c>
      <c r="C73" s="80">
        <f t="shared" si="5"/>
        <v>62165.440000000002</v>
      </c>
      <c r="D73" s="62">
        <f t="shared" si="5"/>
        <v>1684.9299999999998</v>
      </c>
      <c r="E73" s="63">
        <f t="shared" si="5"/>
        <v>30085.1</v>
      </c>
      <c r="F73" s="86">
        <f t="shared" si="5"/>
        <v>13558.74</v>
      </c>
      <c r="G73" s="61">
        <f t="shared" si="5"/>
        <v>107494.21</v>
      </c>
    </row>
    <row r="74" spans="1:7" ht="15.6" x14ac:dyDescent="0.3">
      <c r="A74" s="87"/>
      <c r="B74" s="87"/>
      <c r="C74" s="88"/>
      <c r="D74" s="88"/>
      <c r="E74" s="89"/>
      <c r="F74" s="89"/>
      <c r="G74" s="88"/>
    </row>
    <row r="75" spans="1:7" ht="15.6" x14ac:dyDescent="0.3">
      <c r="A75" s="10"/>
      <c r="B75" s="10"/>
      <c r="C75" s="10"/>
      <c r="D75" s="10"/>
      <c r="E75" s="10"/>
      <c r="F75" s="10"/>
      <c r="G75" s="10"/>
    </row>
    <row r="76" spans="1:7" ht="15.6" x14ac:dyDescent="0.3">
      <c r="A76" s="10"/>
      <c r="B76" s="10"/>
      <c r="C76" s="9" t="s">
        <v>42</v>
      </c>
      <c r="D76" s="10"/>
      <c r="E76" s="10"/>
      <c r="F76" s="10"/>
      <c r="G76" s="10"/>
    </row>
    <row r="77" spans="1:7" ht="15.6" x14ac:dyDescent="0.3">
      <c r="A77" s="11"/>
      <c r="B77" s="11"/>
      <c r="C77" s="11"/>
      <c r="D77" s="11"/>
      <c r="E77" s="11"/>
      <c r="F77" s="11"/>
      <c r="G77" s="11"/>
    </row>
    <row r="78" spans="1:7" ht="15.6" x14ac:dyDescent="0.3">
      <c r="A78" s="12" t="s">
        <v>2</v>
      </c>
      <c r="B78" s="13" t="s">
        <v>3</v>
      </c>
      <c r="C78" s="12" t="s">
        <v>4</v>
      </c>
      <c r="D78" s="12" t="s">
        <v>5</v>
      </c>
      <c r="E78" s="14" t="s">
        <v>6</v>
      </c>
      <c r="F78" s="12" t="s">
        <v>7</v>
      </c>
      <c r="G78" s="66" t="s">
        <v>8</v>
      </c>
    </row>
    <row r="79" spans="1:7" ht="15.6" x14ac:dyDescent="0.3">
      <c r="A79" s="16"/>
      <c r="B79" s="17" t="s">
        <v>9</v>
      </c>
      <c r="C79" s="16" t="s">
        <v>10</v>
      </c>
      <c r="D79" s="16"/>
      <c r="E79" s="18"/>
      <c r="F79" s="16"/>
      <c r="G79" s="67" t="s">
        <v>11</v>
      </c>
    </row>
    <row r="80" spans="1:7" ht="15.6" x14ac:dyDescent="0.3">
      <c r="A80" s="20" t="s">
        <v>43</v>
      </c>
      <c r="B80" s="21">
        <v>5787</v>
      </c>
      <c r="C80" s="28">
        <v>28243.87</v>
      </c>
      <c r="D80" s="23">
        <v>474.39</v>
      </c>
      <c r="E80" s="28">
        <v>2187.83</v>
      </c>
      <c r="F80" s="90">
        <v>38227.160000000003</v>
      </c>
      <c r="G80" s="28">
        <f>SUM(C80:F80)</f>
        <v>69133.25</v>
      </c>
    </row>
    <row r="81" spans="1:7" ht="15.6" x14ac:dyDescent="0.3">
      <c r="A81" s="39" t="s">
        <v>19</v>
      </c>
      <c r="B81" s="40">
        <f>SUM(B80)</f>
        <v>5787</v>
      </c>
      <c r="C81" s="91">
        <f>SUM(C80)</f>
        <v>28243.87</v>
      </c>
      <c r="D81" s="42">
        <f>SUM(D80)</f>
        <v>474.39</v>
      </c>
      <c r="E81" s="91">
        <f>SUM(E80)</f>
        <v>2187.83</v>
      </c>
      <c r="F81" s="92">
        <f>SUM(F80)</f>
        <v>38227.160000000003</v>
      </c>
      <c r="G81" s="91">
        <f>SUM(C81:F81)</f>
        <v>69133.25</v>
      </c>
    </row>
    <row r="82" spans="1:7" x14ac:dyDescent="0.3">
      <c r="A82" s="46" t="s">
        <v>44</v>
      </c>
      <c r="B82" s="47"/>
      <c r="C82" s="47"/>
      <c r="D82" s="47"/>
      <c r="E82" s="47"/>
      <c r="F82" s="47"/>
      <c r="G82" s="48"/>
    </row>
    <row r="83" spans="1:7" x14ac:dyDescent="0.3">
      <c r="A83" s="93"/>
      <c r="B83" s="93"/>
      <c r="C83" s="93"/>
      <c r="D83" s="93"/>
      <c r="E83" s="93"/>
      <c r="F83" s="93"/>
      <c r="G83" s="93"/>
    </row>
    <row r="84" spans="1:7" ht="15.6" x14ac:dyDescent="0.3">
      <c r="A84" s="10"/>
      <c r="B84" s="10"/>
      <c r="C84" s="9" t="s">
        <v>45</v>
      </c>
      <c r="D84" s="10"/>
      <c r="E84" s="10"/>
      <c r="F84" s="10"/>
      <c r="G84" s="10"/>
    </row>
    <row r="85" spans="1:7" ht="15.6" x14ac:dyDescent="0.3">
      <c r="A85" s="11"/>
      <c r="B85" s="11"/>
      <c r="C85" s="11"/>
      <c r="D85" s="11"/>
      <c r="E85" s="11"/>
      <c r="F85" s="11"/>
      <c r="G85" s="11"/>
    </row>
    <row r="86" spans="1:7" ht="15.6" x14ac:dyDescent="0.3">
      <c r="A86" s="12" t="s">
        <v>2</v>
      </c>
      <c r="B86" s="13" t="s">
        <v>3</v>
      </c>
      <c r="C86" s="12" t="s">
        <v>4</v>
      </c>
      <c r="D86" s="12" t="s">
        <v>5</v>
      </c>
      <c r="E86" s="14" t="s">
        <v>6</v>
      </c>
      <c r="F86" s="12" t="s">
        <v>7</v>
      </c>
      <c r="G86" s="66" t="s">
        <v>8</v>
      </c>
    </row>
    <row r="87" spans="1:7" ht="15.6" x14ac:dyDescent="0.3">
      <c r="A87" s="16"/>
      <c r="B87" s="17" t="s">
        <v>9</v>
      </c>
      <c r="C87" s="16" t="s">
        <v>10</v>
      </c>
      <c r="D87" s="16"/>
      <c r="E87" s="18"/>
      <c r="F87" s="16"/>
      <c r="G87" s="67" t="s">
        <v>11</v>
      </c>
    </row>
    <row r="88" spans="1:7" ht="15.6" x14ac:dyDescent="0.3">
      <c r="A88" s="20" t="s">
        <v>46</v>
      </c>
      <c r="B88" s="21">
        <v>1473</v>
      </c>
      <c r="C88" s="22">
        <v>2631.16</v>
      </c>
      <c r="D88" s="23">
        <v>77.12</v>
      </c>
      <c r="E88" s="55">
        <v>0</v>
      </c>
      <c r="F88" s="84">
        <v>0</v>
      </c>
      <c r="G88" s="28">
        <f>SUM(C88:F88)</f>
        <v>2708.2799999999997</v>
      </c>
    </row>
    <row r="89" spans="1:7" ht="15.6" x14ac:dyDescent="0.3">
      <c r="A89" s="20" t="s">
        <v>47</v>
      </c>
      <c r="B89" s="21">
        <v>1475.3</v>
      </c>
      <c r="C89" s="22">
        <v>29422.05</v>
      </c>
      <c r="D89" s="23">
        <v>3971.7</v>
      </c>
      <c r="E89" s="94">
        <v>4643.6499999999996</v>
      </c>
      <c r="F89" s="23">
        <v>-273.94</v>
      </c>
      <c r="G89" s="28">
        <f>SUM(C89:F89)</f>
        <v>37763.46</v>
      </c>
    </row>
    <row r="90" spans="1:7" ht="15.6" x14ac:dyDescent="0.3">
      <c r="A90" s="20" t="s">
        <v>48</v>
      </c>
      <c r="B90" s="21">
        <v>1475.8</v>
      </c>
      <c r="C90" s="22">
        <v>6884.51</v>
      </c>
      <c r="D90" s="23">
        <v>114.62</v>
      </c>
      <c r="E90" s="55"/>
      <c r="F90" s="23">
        <v>1488.32</v>
      </c>
      <c r="G90" s="28">
        <f>SUM(C90:F90)</f>
        <v>8487.4500000000007</v>
      </c>
    </row>
    <row r="91" spans="1:7" ht="15.6" x14ac:dyDescent="0.3">
      <c r="A91" s="20" t="s">
        <v>49</v>
      </c>
      <c r="B91" s="21">
        <v>1471.9</v>
      </c>
      <c r="C91" s="22">
        <v>3874.26</v>
      </c>
      <c r="D91" s="28">
        <v>63.37</v>
      </c>
      <c r="E91" s="55">
        <v>5080.96</v>
      </c>
      <c r="F91" s="28">
        <v>-661.91</v>
      </c>
      <c r="G91" s="28">
        <f>SUM(C91:F91)</f>
        <v>8356.68</v>
      </c>
    </row>
    <row r="92" spans="1:7" ht="15.6" x14ac:dyDescent="0.3">
      <c r="A92" s="20" t="s">
        <v>50</v>
      </c>
      <c r="B92" s="21">
        <v>7715.2</v>
      </c>
      <c r="C92" s="28">
        <v>44405.05</v>
      </c>
      <c r="D92" s="28">
        <v>994.19</v>
      </c>
      <c r="E92" s="71">
        <v>56038.720000000001</v>
      </c>
      <c r="F92" s="28">
        <v>-2301</v>
      </c>
      <c r="G92" s="28">
        <f>SUM(C92:F92)</f>
        <v>99136.960000000006</v>
      </c>
    </row>
    <row r="93" spans="1:7" ht="15.6" x14ac:dyDescent="0.3">
      <c r="A93" s="60" t="s">
        <v>19</v>
      </c>
      <c r="B93" s="21">
        <f t="shared" ref="B93:G93" si="6">SUM(B88:B92)</f>
        <v>13611.2</v>
      </c>
      <c r="C93" s="61">
        <f t="shared" si="6"/>
        <v>87217.03</v>
      </c>
      <c r="D93" s="61">
        <f t="shared" si="6"/>
        <v>5221</v>
      </c>
      <c r="E93" s="63">
        <f t="shared" si="6"/>
        <v>65763.33</v>
      </c>
      <c r="F93" s="95">
        <f t="shared" si="6"/>
        <v>-1748.5300000000002</v>
      </c>
      <c r="G93" s="61">
        <f t="shared" si="6"/>
        <v>156452.83000000002</v>
      </c>
    </row>
    <row r="94" spans="1:7" ht="15.6" x14ac:dyDescent="0.3">
      <c r="A94" s="10"/>
      <c r="B94" s="10"/>
      <c r="C94" s="10"/>
      <c r="D94" s="10"/>
      <c r="E94" s="10"/>
      <c r="F94" s="10"/>
      <c r="G94" s="10"/>
    </row>
    <row r="95" spans="1:7" ht="15.6" x14ac:dyDescent="0.3">
      <c r="A95" s="10"/>
      <c r="B95" s="10"/>
      <c r="C95" s="10"/>
      <c r="D95" s="10"/>
      <c r="E95" s="10"/>
      <c r="F95" s="10"/>
      <c r="G95" s="10"/>
    </row>
    <row r="96" spans="1:7" ht="15.6" x14ac:dyDescent="0.3">
      <c r="A96" s="10"/>
      <c r="B96" s="10"/>
      <c r="C96" s="10"/>
      <c r="D96" s="10"/>
      <c r="E96" s="10"/>
      <c r="F96" s="10"/>
      <c r="G96" s="10"/>
    </row>
    <row r="97" spans="1:7" ht="15.6" x14ac:dyDescent="0.3">
      <c r="A97" s="10"/>
      <c r="B97" s="10"/>
      <c r="C97" s="9" t="s">
        <v>51</v>
      </c>
      <c r="D97" s="10"/>
      <c r="E97" s="10"/>
      <c r="F97" s="10"/>
      <c r="G97" s="10"/>
    </row>
    <row r="98" spans="1:7" ht="15.6" x14ac:dyDescent="0.3">
      <c r="A98" s="11"/>
      <c r="B98" s="11"/>
      <c r="C98" s="11"/>
      <c r="D98" s="11"/>
      <c r="E98" s="11"/>
      <c r="F98" s="11"/>
      <c r="G98" s="11"/>
    </row>
    <row r="99" spans="1:7" ht="15.6" x14ac:dyDescent="0.3">
      <c r="A99" s="12" t="s">
        <v>2</v>
      </c>
      <c r="B99" s="13" t="s">
        <v>3</v>
      </c>
      <c r="C99" s="12" t="s">
        <v>4</v>
      </c>
      <c r="D99" s="12" t="s">
        <v>5</v>
      </c>
      <c r="E99" s="14" t="s">
        <v>6</v>
      </c>
      <c r="F99" s="12" t="s">
        <v>7</v>
      </c>
      <c r="G99" s="66" t="s">
        <v>8</v>
      </c>
    </row>
    <row r="100" spans="1:7" ht="15.6" x14ac:dyDescent="0.3">
      <c r="A100" s="16"/>
      <c r="B100" s="17" t="s">
        <v>9</v>
      </c>
      <c r="C100" s="16" t="s">
        <v>10</v>
      </c>
      <c r="D100" s="16"/>
      <c r="E100" s="18"/>
      <c r="F100" s="16"/>
      <c r="G100" s="67" t="s">
        <v>11</v>
      </c>
    </row>
    <row r="101" spans="1:7" ht="15.6" x14ac:dyDescent="0.3">
      <c r="A101" s="96" t="s">
        <v>52</v>
      </c>
      <c r="B101" s="34">
        <v>1694.8</v>
      </c>
      <c r="C101" s="26">
        <v>10225.459999999999</v>
      </c>
      <c r="D101" s="28">
        <v>209.68</v>
      </c>
      <c r="E101" s="35">
        <v>-4023.77</v>
      </c>
      <c r="F101" s="36">
        <v>-2742.36</v>
      </c>
      <c r="G101" s="97">
        <f>SUM(C101:F101)</f>
        <v>3669.0099999999989</v>
      </c>
    </row>
    <row r="102" spans="1:7" ht="15.6" x14ac:dyDescent="0.3">
      <c r="A102" s="20" t="s">
        <v>53</v>
      </c>
      <c r="B102" s="21">
        <v>1979</v>
      </c>
      <c r="C102" s="28">
        <v>3718.9</v>
      </c>
      <c r="D102" s="23">
        <v>75.930000000000007</v>
      </c>
      <c r="E102" s="55">
        <v>19772.59</v>
      </c>
      <c r="F102" s="55">
        <v>26679.63</v>
      </c>
      <c r="G102" s="28">
        <f>SUM(C102:F102)</f>
        <v>50247.05</v>
      </c>
    </row>
    <row r="103" spans="1:7" ht="15.6" x14ac:dyDescent="0.3">
      <c r="A103" s="60" t="s">
        <v>19</v>
      </c>
      <c r="B103" s="21">
        <f t="shared" ref="B103:G103" si="7">SUM(B101:B102)</f>
        <v>3673.8</v>
      </c>
      <c r="C103" s="61">
        <f t="shared" si="7"/>
        <v>13944.359999999999</v>
      </c>
      <c r="D103" s="62">
        <f t="shared" si="7"/>
        <v>285.61</v>
      </c>
      <c r="E103" s="61">
        <f t="shared" si="7"/>
        <v>15748.82</v>
      </c>
      <c r="F103" s="86">
        <f t="shared" si="7"/>
        <v>23937.27</v>
      </c>
      <c r="G103" s="61">
        <f t="shared" si="7"/>
        <v>53916.060000000005</v>
      </c>
    </row>
    <row r="104" spans="1:7" ht="15.6" x14ac:dyDescent="0.3">
      <c r="A104" s="10"/>
      <c r="B104" s="10"/>
      <c r="C104" s="76"/>
      <c r="D104" s="76"/>
      <c r="E104" s="98"/>
      <c r="F104" s="98"/>
      <c r="G104" s="76"/>
    </row>
    <row r="105" spans="1:7" ht="15.6" x14ac:dyDescent="0.3">
      <c r="A105" s="10"/>
      <c r="B105" s="10"/>
      <c r="C105" s="9" t="s">
        <v>54</v>
      </c>
      <c r="D105" s="76"/>
      <c r="E105" s="98"/>
      <c r="F105" s="98"/>
      <c r="G105" s="76"/>
    </row>
    <row r="106" spans="1:7" ht="15.6" x14ac:dyDescent="0.3">
      <c r="A106" s="10"/>
      <c r="B106" s="10"/>
      <c r="C106" s="76"/>
      <c r="D106" s="76"/>
      <c r="E106" s="98"/>
      <c r="F106" s="98"/>
      <c r="G106" s="76"/>
    </row>
    <row r="107" spans="1:7" ht="15.6" x14ac:dyDescent="0.3">
      <c r="A107" s="12" t="s">
        <v>2</v>
      </c>
      <c r="B107" s="13" t="s">
        <v>3</v>
      </c>
      <c r="C107" s="12" t="s">
        <v>4</v>
      </c>
      <c r="D107" s="12" t="s">
        <v>5</v>
      </c>
      <c r="E107" s="14" t="s">
        <v>6</v>
      </c>
      <c r="F107" s="12" t="s">
        <v>7</v>
      </c>
      <c r="G107" s="66" t="s">
        <v>8</v>
      </c>
    </row>
    <row r="108" spans="1:7" ht="15.6" x14ac:dyDescent="0.3">
      <c r="A108" s="16"/>
      <c r="B108" s="17" t="s">
        <v>9</v>
      </c>
      <c r="C108" s="16" t="s">
        <v>10</v>
      </c>
      <c r="D108" s="16"/>
      <c r="E108" s="18"/>
      <c r="F108" s="16"/>
      <c r="G108" s="67" t="s">
        <v>11</v>
      </c>
    </row>
    <row r="109" spans="1:7" ht="15.6" x14ac:dyDescent="0.3">
      <c r="A109" s="20" t="s">
        <v>55</v>
      </c>
      <c r="B109" s="21">
        <v>5630.5</v>
      </c>
      <c r="C109" s="99">
        <v>42005.87</v>
      </c>
      <c r="D109" s="100">
        <v>2093.3200000000002</v>
      </c>
      <c r="E109" s="71">
        <v>41212.19</v>
      </c>
      <c r="F109" s="22">
        <v>69427.72</v>
      </c>
      <c r="G109" s="101">
        <f>SUM(C109:F109)</f>
        <v>154739.1</v>
      </c>
    </row>
    <row r="110" spans="1:7" ht="15.6" x14ac:dyDescent="0.3">
      <c r="A110" s="60" t="s">
        <v>19</v>
      </c>
      <c r="B110" s="21">
        <v>5630.5</v>
      </c>
      <c r="C110" s="80">
        <f>SUM(C109)</f>
        <v>42005.87</v>
      </c>
      <c r="D110" s="62">
        <f>SUM(D109)</f>
        <v>2093.3200000000002</v>
      </c>
      <c r="E110" s="63">
        <f>SUM(E109)</f>
        <v>41212.19</v>
      </c>
      <c r="F110" s="63">
        <f>SUM(F109)</f>
        <v>69427.72</v>
      </c>
      <c r="G110" s="61">
        <f>SUM(C110:F110)</f>
        <v>154739.1</v>
      </c>
    </row>
    <row r="111" spans="1:7" x14ac:dyDescent="0.3">
      <c r="A111" s="102" t="s">
        <v>56</v>
      </c>
      <c r="B111" s="102"/>
      <c r="C111" s="102"/>
      <c r="D111" s="102"/>
      <c r="E111" s="47"/>
      <c r="F111" s="47"/>
      <c r="G111" s="48"/>
    </row>
    <row r="112" spans="1:7" ht="15.6" x14ac:dyDescent="0.3">
      <c r="A112" s="10"/>
      <c r="B112" s="10"/>
      <c r="C112" s="10"/>
      <c r="D112" s="10"/>
      <c r="E112" s="10"/>
      <c r="F112" s="10"/>
      <c r="G112" s="10"/>
    </row>
    <row r="113" spans="1:7" ht="15.6" x14ac:dyDescent="0.3">
      <c r="A113" s="103" t="s">
        <v>57</v>
      </c>
      <c r="B113" s="20"/>
      <c r="C113" s="104">
        <f>C15+C28+C39+C51+C60+C73+C81+C93+C103+C110</f>
        <v>520861.40999999992</v>
      </c>
      <c r="D113" s="10"/>
      <c r="E113" s="10"/>
      <c r="F113" s="10"/>
      <c r="G113" s="10"/>
    </row>
    <row r="114" spans="1:7" ht="15.6" x14ac:dyDescent="0.3">
      <c r="A114" s="105" t="s">
        <v>5</v>
      </c>
      <c r="B114" s="20"/>
      <c r="C114" s="104">
        <f>D15+D28+D39+D51+D60+D73+D81+D93+D103+D110</f>
        <v>21091.48</v>
      </c>
      <c r="D114" s="10"/>
      <c r="E114" s="10"/>
      <c r="F114" s="10"/>
      <c r="G114" s="10"/>
    </row>
    <row r="115" spans="1:7" ht="15.6" x14ac:dyDescent="0.3">
      <c r="A115" s="106" t="s">
        <v>58</v>
      </c>
      <c r="B115" s="20"/>
      <c r="C115" s="104">
        <f>E15+E28+E39+E51+E60+E73+E81+E93+E103+E110</f>
        <v>413720.84</v>
      </c>
      <c r="D115" s="87"/>
      <c r="E115" s="10"/>
      <c r="F115" s="10"/>
      <c r="G115" s="10"/>
    </row>
    <row r="116" spans="1:7" ht="15.6" x14ac:dyDescent="0.3">
      <c r="A116" s="105" t="s">
        <v>59</v>
      </c>
      <c r="B116" s="20"/>
      <c r="C116" s="104">
        <f>F15+F28+F39+F51+F60+F73+F81+F93+F103+F110</f>
        <v>452558.9</v>
      </c>
      <c r="D116" s="10"/>
      <c r="E116" s="10"/>
      <c r="F116" s="10"/>
      <c r="G116" s="10"/>
    </row>
    <row r="117" spans="1:7" ht="15.6" x14ac:dyDescent="0.3">
      <c r="A117" s="107" t="s">
        <v>60</v>
      </c>
      <c r="B117" s="108"/>
      <c r="C117" s="109">
        <f>SUM(C113:C116)</f>
        <v>1408232.63</v>
      </c>
      <c r="D117" s="10"/>
      <c r="E117" s="10"/>
      <c r="F117" s="10"/>
      <c r="G117" s="10"/>
    </row>
    <row r="118" spans="1:7" ht="15.6" x14ac:dyDescent="0.3">
      <c r="A118" s="110" t="s">
        <v>61</v>
      </c>
      <c r="B118" s="111"/>
      <c r="C118" s="112">
        <f>C117-C114</f>
        <v>1387141.15</v>
      </c>
      <c r="D118" s="10"/>
      <c r="E118" s="113"/>
      <c r="F118" s="113"/>
      <c r="G118" s="113"/>
    </row>
    <row r="119" spans="1:7" ht="15.6" x14ac:dyDescent="0.3">
      <c r="A119" s="113"/>
      <c r="B119" s="113"/>
      <c r="C119" s="113"/>
      <c r="D119" s="10"/>
      <c r="E119" s="10"/>
      <c r="F119" s="114"/>
      <c r="G119" s="10"/>
    </row>
    <row r="120" spans="1:7" ht="15.6" x14ac:dyDescent="0.3">
      <c r="A120" s="113"/>
      <c r="B120" s="113"/>
      <c r="C120" s="113"/>
      <c r="D120" s="113"/>
      <c r="E120" s="113"/>
      <c r="F120" s="113"/>
      <c r="G120" s="113"/>
    </row>
    <row r="121" spans="1:7" ht="15.6" x14ac:dyDescent="0.3">
      <c r="A121" s="115" t="s">
        <v>62</v>
      </c>
      <c r="B121" s="116">
        <v>109853.3</v>
      </c>
      <c r="C121" s="113"/>
      <c r="D121" s="113"/>
      <c r="E121" s="113"/>
      <c r="F121" s="113"/>
      <c r="G121" s="113"/>
    </row>
    <row r="122" spans="1:7" ht="15.6" x14ac:dyDescent="0.3">
      <c r="C122" s="113"/>
      <c r="D122" s="113"/>
      <c r="E122" s="113"/>
      <c r="F122" s="113"/>
      <c r="G122" s="11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Zadłużenia na dz. 31.03.2025r.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SSadkowska</dc:creator>
  <cp:lastModifiedBy>SSadkowska</cp:lastModifiedBy>
  <cp:lastPrinted>2025-05-05T12:32:59Z</cp:lastPrinted>
  <dcterms:created xsi:type="dcterms:W3CDTF">2025-05-05T12:30:12Z</dcterms:created>
  <dcterms:modified xsi:type="dcterms:W3CDTF">2025-05-05T12:33:29Z</dcterms:modified>
</cp:coreProperties>
</file>